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01" sheetId="4" r:id="rId1"/>
  </sheets>
  <calcPr calcId="145621"/>
</workbook>
</file>

<file path=xl/calcChain.xml><?xml version="1.0" encoding="utf-8"?>
<calcChain xmlns="http://schemas.openxmlformats.org/spreadsheetml/2006/main">
  <c r="E85" i="4" l="1"/>
  <c r="E83" i="4"/>
  <c r="E81" i="4"/>
  <c r="E86" i="4" l="1"/>
  <c r="E74" i="4"/>
  <c r="E72" i="4"/>
  <c r="E70" i="4"/>
  <c r="E75" i="4" l="1"/>
  <c r="E63" i="4"/>
  <c r="E61" i="4"/>
  <c r="E59" i="4"/>
  <c r="E64" i="4" l="1"/>
  <c r="E32" i="4" l="1"/>
  <c r="E30" i="4"/>
  <c r="E12" i="4"/>
  <c r="E10" i="4"/>
  <c r="E22" i="4"/>
  <c r="E20" i="4"/>
  <c r="E52" i="4"/>
  <c r="E50" i="4"/>
  <c r="E48" i="4"/>
  <c r="E42" i="4"/>
  <c r="E40" i="4"/>
  <c r="E38" i="4"/>
  <c r="E28" i="4"/>
  <c r="E18" i="4"/>
  <c r="E8" i="4"/>
  <c r="E23" i="4" l="1"/>
  <c r="E53" i="4"/>
  <c r="E43" i="4"/>
  <c r="E33" i="4"/>
  <c r="E13" i="4"/>
</calcChain>
</file>

<file path=xl/comments1.xml><?xml version="1.0" encoding="utf-8"?>
<comments xmlns="http://schemas.openxmlformats.org/spreadsheetml/2006/main">
  <authors>
    <author>Eliezer Gentil de Souza</author>
  </authors>
  <commentList>
    <comment ref="D8" authorId="0">
      <text>
        <r>
          <rPr>
            <b/>
            <sz val="9"/>
            <color indexed="81"/>
            <rFont val="Tahoma"/>
            <family val="2"/>
          </rPr>
          <t>Preencher o valor da taxa UNITÁRIA de Administração. Em reais</t>
        </r>
      </text>
    </comment>
    <comment ref="E8" authorId="0">
      <text>
        <r>
          <rPr>
            <b/>
            <sz val="9"/>
            <color indexed="81"/>
            <rFont val="Tahoma"/>
            <charset val="1"/>
          </rPr>
          <t>Fórmula: A*B (quantidade estimada de taxa 2.040 X o valor unitário ofertado</t>
        </r>
      </text>
    </comment>
    <comment ref="E10" authorId="0">
      <text>
        <r>
          <rPr>
            <b/>
            <sz val="9"/>
            <color indexed="81"/>
            <rFont val="Tahoma"/>
            <charset val="1"/>
          </rPr>
          <t>Fórmula: O valor estimado para PEÇAS - o percentual de descontos ofertado</t>
        </r>
      </text>
    </comment>
    <comment ref="D12" authorId="0">
      <text>
        <r>
          <rPr>
            <b/>
            <sz val="9"/>
            <color indexed="81"/>
            <rFont val="Tahoma"/>
            <family val="2"/>
          </rPr>
          <t xml:space="preserve">Preencher o percentual de desconto que irá conceder sobre o valor estimado da contratação de PEÇAS </t>
        </r>
      </text>
    </comment>
    <comment ref="E12" authorId="0">
      <text>
        <r>
          <rPr>
            <b/>
            <sz val="9"/>
            <color indexed="81"/>
            <rFont val="Tahoma"/>
            <family val="2"/>
          </rPr>
          <t>Fórmula: O valor estimado para SERVIÇOS - o percentual de descontos ofertado</t>
        </r>
      </text>
    </comment>
    <comment ref="E13" authorId="0">
      <text>
        <r>
          <rPr>
            <b/>
            <sz val="9"/>
            <color indexed="81"/>
            <rFont val="Tahoma"/>
            <family val="2"/>
          </rPr>
          <t>FÓRMULA: Soma os valores da coluna C</t>
        </r>
      </text>
    </comment>
    <comment ref="D18" authorId="0">
      <text>
        <r>
          <rPr>
            <b/>
            <sz val="9"/>
            <color indexed="81"/>
            <rFont val="Tahoma"/>
            <family val="2"/>
          </rPr>
          <t>Preencher o valor da taxa UNITÁRIA de Administração. Em reais</t>
        </r>
      </text>
    </comment>
    <comment ref="E18" authorId="0">
      <text>
        <r>
          <rPr>
            <b/>
            <sz val="9"/>
            <color indexed="81"/>
            <rFont val="Tahoma"/>
            <charset val="1"/>
          </rPr>
          <t>Fórmula: A*B (quantidade estimada de taxa 2.040 X o valor unitário ofertado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Preencher o percentual de desconto que irá conceder sobre o valor estimado da contratação de SERVIÇOS</t>
        </r>
      </text>
    </comment>
    <comment ref="E20" authorId="0">
      <text>
        <r>
          <rPr>
            <b/>
            <sz val="9"/>
            <color indexed="81"/>
            <rFont val="Tahoma"/>
            <charset val="1"/>
          </rPr>
          <t>Fórmula: O valor estimado para PEÇAS - o percentual de descontos ofertado</t>
        </r>
      </text>
    </comment>
    <comment ref="D22" authorId="0">
      <text>
        <r>
          <rPr>
            <b/>
            <sz val="9"/>
            <color indexed="81"/>
            <rFont val="Tahoma"/>
            <family val="2"/>
          </rPr>
          <t xml:space="preserve">Preencher o percentual de desconto que irá conceder sobre o valor estimado da contratação de PEÇAS </t>
        </r>
      </text>
    </comment>
    <comment ref="E22" authorId="0">
      <text>
        <r>
          <rPr>
            <b/>
            <sz val="9"/>
            <color indexed="81"/>
            <rFont val="Tahoma"/>
            <family val="2"/>
          </rPr>
          <t>Fórmula: O valor estimado para SERVIÇOS - o percentual de descontos ofertado</t>
        </r>
      </text>
    </comment>
    <comment ref="E23" authorId="0">
      <text>
        <r>
          <rPr>
            <b/>
            <sz val="9"/>
            <color indexed="81"/>
            <rFont val="Tahoma"/>
            <family val="2"/>
          </rPr>
          <t>FÓRMULA: Soma os valores da coluna C</t>
        </r>
      </text>
    </comment>
    <comment ref="D28" authorId="0">
      <text>
        <r>
          <rPr>
            <b/>
            <sz val="9"/>
            <color indexed="81"/>
            <rFont val="Tahoma"/>
            <family val="2"/>
          </rPr>
          <t>Preencher o valor da taxa UNITÁRIA de Administração. Em reais</t>
        </r>
      </text>
    </comment>
    <comment ref="E28" authorId="0">
      <text>
        <r>
          <rPr>
            <b/>
            <sz val="9"/>
            <color indexed="81"/>
            <rFont val="Tahoma"/>
            <charset val="1"/>
          </rPr>
          <t>Fórmula: A*B (quantidade estimada de taxa 2.040 X o valor unitário ofertado</t>
        </r>
      </text>
    </comment>
    <comment ref="D30" authorId="0">
      <text>
        <r>
          <rPr>
            <b/>
            <sz val="9"/>
            <color indexed="81"/>
            <rFont val="Tahoma"/>
            <family val="2"/>
          </rPr>
          <t>Preencher o percentual de desconto que irá conceder sobre o valor estimado da contratação de SERVIÇOS</t>
        </r>
      </text>
    </comment>
    <comment ref="E30" authorId="0">
      <text>
        <r>
          <rPr>
            <b/>
            <sz val="9"/>
            <color indexed="81"/>
            <rFont val="Tahoma"/>
            <charset val="1"/>
          </rPr>
          <t>Fórmula: O valor estimado para PEÇAS - o percentual de descontos ofertado</t>
        </r>
      </text>
    </comment>
    <comment ref="D32" authorId="0">
      <text>
        <r>
          <rPr>
            <b/>
            <sz val="9"/>
            <color indexed="81"/>
            <rFont val="Tahoma"/>
            <family val="2"/>
          </rPr>
          <t xml:space="preserve">Preencher o percentual de desconto que irá conceder sobre o valor estimado da contratação de PEÇAS </t>
        </r>
      </text>
    </comment>
    <comment ref="E32" authorId="0">
      <text>
        <r>
          <rPr>
            <b/>
            <sz val="9"/>
            <color indexed="81"/>
            <rFont val="Tahoma"/>
            <family val="2"/>
          </rPr>
          <t>Fórmula: O valor estimado para SERVIÇOS - o percentual de descontos ofertado</t>
        </r>
      </text>
    </comment>
    <comment ref="E33" authorId="0">
      <text>
        <r>
          <rPr>
            <b/>
            <sz val="9"/>
            <color indexed="81"/>
            <rFont val="Tahoma"/>
            <family val="2"/>
          </rPr>
          <t>FÓRMULA: Soma os valores da coluna C</t>
        </r>
      </text>
    </comment>
    <comment ref="D38" authorId="0">
      <text>
        <r>
          <rPr>
            <b/>
            <sz val="9"/>
            <color indexed="81"/>
            <rFont val="Tahoma"/>
            <family val="2"/>
          </rPr>
          <t>Preencher o valor da taxa UNITÁRIA de Administração. Em reais</t>
        </r>
      </text>
    </comment>
    <comment ref="E38" authorId="0">
      <text>
        <r>
          <rPr>
            <b/>
            <sz val="9"/>
            <color indexed="81"/>
            <rFont val="Tahoma"/>
            <charset val="1"/>
          </rPr>
          <t>Fórmula: A*B (quantidade estimada de taxa 2.040 X o valor unitário ofertado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Preencher o percentual de desconto que irá conceder sobre o valor estimado da contratação de SERVIÇOS</t>
        </r>
      </text>
    </comment>
    <comment ref="E40" authorId="0">
      <text>
        <r>
          <rPr>
            <b/>
            <sz val="9"/>
            <color indexed="81"/>
            <rFont val="Tahoma"/>
            <charset val="1"/>
          </rPr>
          <t>Fórmula: O valor estimado para PEÇAS - o percentual de descontos ofertado</t>
        </r>
      </text>
    </comment>
    <comment ref="D42" authorId="0">
      <text>
        <r>
          <rPr>
            <b/>
            <sz val="9"/>
            <color indexed="81"/>
            <rFont val="Tahoma"/>
            <family val="2"/>
          </rPr>
          <t xml:space="preserve">Preencher o percentual de desconto que irá conceder sobre o valor estimado da contratação de PEÇAS </t>
        </r>
      </text>
    </comment>
    <comment ref="E42" authorId="0">
      <text>
        <r>
          <rPr>
            <b/>
            <sz val="9"/>
            <color indexed="81"/>
            <rFont val="Tahoma"/>
            <family val="2"/>
          </rPr>
          <t>Fórmula: O valor estimado para SERVIÇOS - o percentual de descontos ofertado</t>
        </r>
      </text>
    </comment>
    <comment ref="E43" authorId="0">
      <text>
        <r>
          <rPr>
            <b/>
            <sz val="9"/>
            <color indexed="81"/>
            <rFont val="Tahoma"/>
            <family val="2"/>
          </rPr>
          <t>FÓRMULA: Soma os valores da coluna C</t>
        </r>
      </text>
    </comment>
    <comment ref="D48" authorId="0">
      <text>
        <r>
          <rPr>
            <b/>
            <sz val="9"/>
            <color indexed="81"/>
            <rFont val="Tahoma"/>
            <family val="2"/>
          </rPr>
          <t>Preencher o valor da taxa UNITÁRIA de Administração. Em reais</t>
        </r>
      </text>
    </comment>
    <comment ref="E48" authorId="0">
      <text>
        <r>
          <rPr>
            <b/>
            <sz val="9"/>
            <color indexed="81"/>
            <rFont val="Tahoma"/>
            <charset val="1"/>
          </rPr>
          <t>Fórmula: A*B (quantidade estimada de taxa 2.040 X o valor unitário ofertado</t>
        </r>
      </text>
    </comment>
    <comment ref="D50" authorId="0">
      <text>
        <r>
          <rPr>
            <b/>
            <sz val="9"/>
            <color indexed="81"/>
            <rFont val="Tahoma"/>
            <family val="2"/>
          </rPr>
          <t>Preencher o percentual de desconto que irá conceder sobre o valor estimado da contratação de SERVIÇOS</t>
        </r>
      </text>
    </comment>
    <comment ref="E50" authorId="0">
      <text>
        <r>
          <rPr>
            <b/>
            <sz val="9"/>
            <color indexed="81"/>
            <rFont val="Tahoma"/>
            <charset val="1"/>
          </rPr>
          <t>Fórmula: O valor estimado para PEÇAS - o percentual de descontos ofertado</t>
        </r>
      </text>
    </comment>
    <comment ref="D52" authorId="0">
      <text>
        <r>
          <rPr>
            <b/>
            <sz val="9"/>
            <color indexed="81"/>
            <rFont val="Tahoma"/>
            <family val="2"/>
          </rPr>
          <t xml:space="preserve">Preencher o percentual de desconto que irá conceder sobre o valor estimado da contratação de PEÇAS </t>
        </r>
      </text>
    </comment>
    <comment ref="E52" authorId="0">
      <text>
        <r>
          <rPr>
            <b/>
            <sz val="9"/>
            <color indexed="81"/>
            <rFont val="Tahoma"/>
            <family val="2"/>
          </rPr>
          <t>Fórmula: O valor estimado para SERVIÇOS - o percentual de descontos ofertado</t>
        </r>
      </text>
    </comment>
    <comment ref="E53" authorId="0">
      <text>
        <r>
          <rPr>
            <b/>
            <sz val="9"/>
            <color indexed="81"/>
            <rFont val="Tahoma"/>
            <family val="2"/>
          </rPr>
          <t>FÓRMULA: Soma os valores da coluna C</t>
        </r>
      </text>
    </comment>
    <comment ref="D59" authorId="0">
      <text>
        <r>
          <rPr>
            <b/>
            <sz val="9"/>
            <color indexed="81"/>
            <rFont val="Tahoma"/>
            <family val="2"/>
          </rPr>
          <t>Preencher o valor da taxa UNITÁRIA de Administração. Em reais</t>
        </r>
      </text>
    </comment>
    <comment ref="E59" authorId="0">
      <text>
        <r>
          <rPr>
            <b/>
            <sz val="9"/>
            <color indexed="81"/>
            <rFont val="Tahoma"/>
            <charset val="1"/>
          </rPr>
          <t>Fórmula: A*B (quantidade estimada de taxa 2.040 X o valor unitário ofertado</t>
        </r>
      </text>
    </comment>
    <comment ref="D61" authorId="0">
      <text>
        <r>
          <rPr>
            <b/>
            <sz val="9"/>
            <color indexed="81"/>
            <rFont val="Tahoma"/>
            <family val="2"/>
          </rPr>
          <t>Preencher o percentual de desconto que irá conceder sobre o valor estimado da contratação de SERVIÇOS</t>
        </r>
      </text>
    </comment>
    <comment ref="E61" authorId="0">
      <text>
        <r>
          <rPr>
            <b/>
            <sz val="9"/>
            <color indexed="81"/>
            <rFont val="Tahoma"/>
            <charset val="1"/>
          </rPr>
          <t>Fórmula: O valor estimado para PEÇAS - o percentual de descontos ofertado</t>
        </r>
      </text>
    </comment>
    <comment ref="D63" authorId="0">
      <text>
        <r>
          <rPr>
            <b/>
            <sz val="9"/>
            <color indexed="81"/>
            <rFont val="Tahoma"/>
            <family val="2"/>
          </rPr>
          <t xml:space="preserve">Preencher o percentual de desconto que irá conceder sobre o valor estimado da contratação de PEÇAS </t>
        </r>
      </text>
    </comment>
    <comment ref="E63" authorId="0">
      <text>
        <r>
          <rPr>
            <b/>
            <sz val="9"/>
            <color indexed="81"/>
            <rFont val="Tahoma"/>
            <family val="2"/>
          </rPr>
          <t>Fórmula: O valor estimado para SERVIÇOS - o percentual de descontos ofertado</t>
        </r>
      </text>
    </comment>
    <comment ref="E64" authorId="0">
      <text>
        <r>
          <rPr>
            <b/>
            <sz val="9"/>
            <color indexed="81"/>
            <rFont val="Tahoma"/>
            <family val="2"/>
          </rPr>
          <t>FÓRMULA: Soma os valores da coluna C</t>
        </r>
      </text>
    </comment>
    <comment ref="D70" authorId="0">
      <text>
        <r>
          <rPr>
            <b/>
            <sz val="9"/>
            <color indexed="81"/>
            <rFont val="Tahoma"/>
            <family val="2"/>
          </rPr>
          <t>Preencher o valor da taxa UNITÁRIA de Administração. Em reais</t>
        </r>
      </text>
    </comment>
    <comment ref="E70" authorId="0">
      <text>
        <r>
          <rPr>
            <b/>
            <sz val="9"/>
            <color indexed="81"/>
            <rFont val="Tahoma"/>
            <charset val="1"/>
          </rPr>
          <t>Fórmula: A*B (quantidade estimada de taxa 2.040 X o valor unitário ofertado</t>
        </r>
      </text>
    </comment>
    <comment ref="D72" authorId="0">
      <text>
        <r>
          <rPr>
            <b/>
            <sz val="9"/>
            <color indexed="81"/>
            <rFont val="Tahoma"/>
            <family val="2"/>
          </rPr>
          <t>Preencher o percentual de desconto que irá conceder sobre o valor estimado da contratação de SERVIÇOS</t>
        </r>
      </text>
    </comment>
    <comment ref="E72" authorId="0">
      <text>
        <r>
          <rPr>
            <b/>
            <sz val="9"/>
            <color indexed="81"/>
            <rFont val="Tahoma"/>
            <charset val="1"/>
          </rPr>
          <t>Fórmula: O valor estimado para PEÇAS - o percentual de descontos ofertado</t>
        </r>
      </text>
    </comment>
    <comment ref="D74" authorId="0">
      <text>
        <r>
          <rPr>
            <b/>
            <sz val="9"/>
            <color indexed="81"/>
            <rFont val="Tahoma"/>
            <family val="2"/>
          </rPr>
          <t xml:space="preserve">Preencher o percentual de desconto que irá conceder sobre o valor estimado da contratação de PEÇAS </t>
        </r>
      </text>
    </comment>
    <comment ref="E74" authorId="0">
      <text>
        <r>
          <rPr>
            <b/>
            <sz val="9"/>
            <color indexed="81"/>
            <rFont val="Tahoma"/>
            <family val="2"/>
          </rPr>
          <t>Fórmula: O valor estimado para SERVIÇOS - o percentual de descontos ofertado</t>
        </r>
      </text>
    </comment>
    <comment ref="E75" authorId="0">
      <text>
        <r>
          <rPr>
            <b/>
            <sz val="9"/>
            <color indexed="81"/>
            <rFont val="Tahoma"/>
            <family val="2"/>
          </rPr>
          <t>FÓRMULA: Soma os valores da coluna C</t>
        </r>
      </text>
    </comment>
    <comment ref="D81" authorId="0">
      <text>
        <r>
          <rPr>
            <b/>
            <sz val="9"/>
            <color indexed="81"/>
            <rFont val="Tahoma"/>
            <family val="2"/>
          </rPr>
          <t>Preencher o valor da taxa UNITÁRIA de Administração. Em reais</t>
        </r>
      </text>
    </comment>
    <comment ref="E81" authorId="0">
      <text>
        <r>
          <rPr>
            <b/>
            <sz val="9"/>
            <color indexed="81"/>
            <rFont val="Tahoma"/>
            <charset val="1"/>
          </rPr>
          <t>Fórmula: A*B (quantidade estimada de taxa 2.040 X o valor unitário ofertado</t>
        </r>
      </text>
    </comment>
    <comment ref="D83" authorId="0">
      <text>
        <r>
          <rPr>
            <b/>
            <sz val="9"/>
            <color indexed="81"/>
            <rFont val="Tahoma"/>
            <family val="2"/>
          </rPr>
          <t>Preencher o percentual de desconto que irá conceder sobre o valor estimado da contratação de SERVIÇOS</t>
        </r>
      </text>
    </comment>
    <comment ref="E83" authorId="0">
      <text>
        <r>
          <rPr>
            <b/>
            <sz val="9"/>
            <color indexed="81"/>
            <rFont val="Tahoma"/>
            <charset val="1"/>
          </rPr>
          <t>Fórmula: O valor estimado para PEÇAS - o percentual de descontos ofertado</t>
        </r>
      </text>
    </comment>
    <comment ref="D85" authorId="0">
      <text>
        <r>
          <rPr>
            <b/>
            <sz val="9"/>
            <color indexed="81"/>
            <rFont val="Tahoma"/>
            <family val="2"/>
          </rPr>
          <t xml:space="preserve">Preencher o percentual de desconto que irá conceder sobre o valor estimado da contratação de PEÇAS </t>
        </r>
      </text>
    </comment>
    <comment ref="E85" authorId="0">
      <text>
        <r>
          <rPr>
            <b/>
            <sz val="9"/>
            <color indexed="81"/>
            <rFont val="Tahoma"/>
            <family val="2"/>
          </rPr>
          <t>Fórmula: O valor estimado para SERVIÇOS - o percentual de descontos ofertado</t>
        </r>
      </text>
    </comment>
    <comment ref="E86" authorId="0">
      <text>
        <r>
          <rPr>
            <b/>
            <sz val="9"/>
            <color indexed="81"/>
            <rFont val="Tahoma"/>
            <family val="2"/>
          </rPr>
          <t>FÓRMULA: Soma os valores da coluna C</t>
        </r>
      </text>
    </comment>
  </commentList>
</comments>
</file>

<file path=xl/sharedStrings.xml><?xml version="1.0" encoding="utf-8"?>
<sst xmlns="http://schemas.openxmlformats.org/spreadsheetml/2006/main" count="162" uniqueCount="24">
  <si>
    <t>A</t>
  </si>
  <si>
    <t>B</t>
  </si>
  <si>
    <t>C</t>
  </si>
  <si>
    <t>Item</t>
  </si>
  <si>
    <t>Administração/Gerenciamento</t>
  </si>
  <si>
    <t>Valor Unitário da Taxa</t>
  </si>
  <si>
    <t>Valor anual das taxas</t>
  </si>
  <si>
    <t>Manutenção de veículos – Parte Mecânica</t>
  </si>
  <si>
    <t>Valor estimado</t>
  </si>
  <si>
    <t>Desconto ofertado%</t>
  </si>
  <si>
    <t>Valor Estimado menos desconto</t>
  </si>
  <si>
    <t>Peças Mecânica/Elétrica – Veículos Automotivos</t>
  </si>
  <si>
    <t>MODELO DE PROPOSTA COMERCIAL</t>
  </si>
  <si>
    <t>VALOR TOTAL DO LOTE (SOMA OS VALORES DA COLUNA C)</t>
  </si>
  <si>
    <t>Quantidade Estimada de Taxas/ANO</t>
  </si>
  <si>
    <t>GRUPO I - SR/PF/MT - UASG 200374</t>
  </si>
  <si>
    <t>GRUPO II - DPF/FOZ/PR - UASG 200366</t>
  </si>
  <si>
    <t>GRUPO III - SR/PF/MS - UASG 200354</t>
  </si>
  <si>
    <t>GRUPO IV - INCRA/MT - UASG 373073</t>
  </si>
  <si>
    <t>GRUPO V - SFA/SP - UASG 130067</t>
  </si>
  <si>
    <t>GRUPO VI - IBGE/AM - UASG 114604</t>
  </si>
  <si>
    <t>GRUPO VII - SR/PF/PA - UASG 200386</t>
  </si>
  <si>
    <t>GRUPO VIII - CONS. REG. FISIO. - UASG 926395</t>
  </si>
  <si>
    <t>ANEXO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</si>
</sst>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0.0000%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b/>
      <sz val="14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4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Font="1"/>
    <xf numFmtId="0" fontId="4" fillId="0" borderId="0" xfId="0" applyFont="1"/>
    <xf numFmtId="0" fontId="2" fillId="0" borderId="5" xfId="0" applyFont="1" applyBorder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 wrapText="1"/>
    </xf>
    <xf numFmtId="9" fontId="2" fillId="0" borderId="5" xfId="2" applyFont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3" fontId="7" fillId="4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8" fontId="7" fillId="5" borderId="5" xfId="0" applyNumberFormat="1" applyFont="1" applyFill="1" applyBorder="1" applyAlignment="1">
      <alignment horizontal="center" vertical="center" wrapText="1"/>
    </xf>
    <xf numFmtId="8" fontId="7" fillId="7" borderId="5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4" fontId="7" fillId="3" borderId="5" xfId="1" applyFont="1" applyFill="1" applyBorder="1" applyAlignment="1">
      <alignment horizontal="center" vertical="center" wrapText="1"/>
    </xf>
    <xf numFmtId="164" fontId="2" fillId="0" borderId="5" xfId="2" applyNumberFormat="1" applyFont="1" applyBorder="1" applyAlignment="1">
      <alignment horizontal="center" vertical="center" wrapText="1"/>
    </xf>
    <xf numFmtId="8" fontId="7" fillId="5" borderId="1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0" fillId="0" borderId="10" xfId="0" applyNumberFormat="1" applyBorder="1" applyAlignment="1">
      <alignment horizontal="center"/>
    </xf>
    <xf numFmtId="44" fontId="7" fillId="3" borderId="7" xfId="1" applyFont="1" applyFill="1" applyBorder="1" applyAlignment="1">
      <alignment horizontal="center" vertical="center" wrapText="1"/>
    </xf>
    <xf numFmtId="44" fontId="7" fillId="6" borderId="8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tabSelected="1" workbookViewId="0">
      <selection activeCell="I7" sqref="I7"/>
    </sheetView>
  </sheetViews>
  <sheetFormatPr defaultRowHeight="15.75" x14ac:dyDescent="0.25"/>
  <cols>
    <col min="1" max="1" width="4.7109375" style="6" bestFit="1" customWidth="1"/>
    <col min="2" max="2" width="40" style="6" bestFit="1" customWidth="1"/>
    <col min="3" max="3" width="24.85546875" style="6" bestFit="1" customWidth="1"/>
    <col min="4" max="4" width="19.140625" style="6" bestFit="1" customWidth="1"/>
    <col min="5" max="5" width="26.7109375" style="6" bestFit="1" customWidth="1"/>
    <col min="6" max="7" width="9.140625" style="6"/>
    <col min="12" max="16384" width="9.140625" style="6"/>
  </cols>
  <sheetData>
    <row r="1" spans="1:5" ht="21" x14ac:dyDescent="0.35">
      <c r="A1" s="24" t="s">
        <v>23</v>
      </c>
      <c r="B1" s="24"/>
      <c r="C1" s="24"/>
      <c r="D1" s="24"/>
      <c r="E1" s="24"/>
    </row>
    <row r="2" spans="1:5" ht="16.5" thickBot="1" x14ac:dyDescent="0.3"/>
    <row r="3" spans="1:5" ht="19.5" thickBot="1" x14ac:dyDescent="0.35">
      <c r="A3" s="25" t="s">
        <v>12</v>
      </c>
      <c r="B3" s="26"/>
      <c r="C3" s="26"/>
      <c r="D3" s="26"/>
      <c r="E3" s="27"/>
    </row>
    <row r="4" spans="1:5" s="5" customFormat="1" thickBot="1" x14ac:dyDescent="0.3"/>
    <row r="5" spans="1:5" s="4" customFormat="1" ht="19.5" thickBot="1" x14ac:dyDescent="0.25">
      <c r="A5" s="28" t="s">
        <v>15</v>
      </c>
      <c r="B5" s="29"/>
      <c r="C5" s="29"/>
      <c r="D5" s="29"/>
      <c r="E5" s="30"/>
    </row>
    <row r="6" spans="1:5" s="4" customFormat="1" ht="16.5" thickBot="1" x14ac:dyDescent="0.25">
      <c r="A6" s="1"/>
      <c r="B6" s="2"/>
      <c r="C6" s="11" t="s">
        <v>0</v>
      </c>
      <c r="D6" s="11" t="s">
        <v>1</v>
      </c>
      <c r="E6" s="11" t="s">
        <v>2</v>
      </c>
    </row>
    <row r="7" spans="1:5" s="4" customFormat="1" ht="26.25" thickBot="1" x14ac:dyDescent="0.25">
      <c r="A7" s="3" t="s">
        <v>3</v>
      </c>
      <c r="B7" s="2" t="s">
        <v>4</v>
      </c>
      <c r="C7" s="8" t="s">
        <v>14</v>
      </c>
      <c r="D7" s="2" t="s">
        <v>5</v>
      </c>
      <c r="E7" s="2" t="s">
        <v>6</v>
      </c>
    </row>
    <row r="8" spans="1:5" s="4" customFormat="1" ht="16.5" thickBot="1" x14ac:dyDescent="0.25">
      <c r="A8" s="16">
        <v>1</v>
      </c>
      <c r="B8" s="2"/>
      <c r="C8" s="12">
        <v>2040</v>
      </c>
      <c r="D8" s="2">
        <v>6.86</v>
      </c>
      <c r="E8" s="17">
        <f>C8*D8</f>
        <v>13994.400000000001</v>
      </c>
    </row>
    <row r="9" spans="1:5" s="4" customFormat="1" ht="16.5" thickBot="1" x14ac:dyDescent="0.25">
      <c r="A9" s="3" t="s">
        <v>3</v>
      </c>
      <c r="B9" s="2" t="s">
        <v>7</v>
      </c>
      <c r="C9" s="13" t="s">
        <v>8</v>
      </c>
      <c r="D9" s="20" t="s">
        <v>9</v>
      </c>
      <c r="E9" s="7" t="s">
        <v>10</v>
      </c>
    </row>
    <row r="10" spans="1:5" s="4" customFormat="1" ht="16.5" thickBot="1" x14ac:dyDescent="0.3">
      <c r="A10" s="16">
        <v>2</v>
      </c>
      <c r="B10" s="2"/>
      <c r="C10" s="19">
        <v>290000</v>
      </c>
      <c r="D10" s="21">
        <v>0</v>
      </c>
      <c r="E10" s="17">
        <f>C10-(C10*D10)</f>
        <v>290000</v>
      </c>
    </row>
    <row r="11" spans="1:5" s="4" customFormat="1" ht="16.5" thickBot="1" x14ac:dyDescent="0.25">
      <c r="A11" s="3" t="s">
        <v>3</v>
      </c>
      <c r="B11" s="2" t="s">
        <v>11</v>
      </c>
      <c r="C11" s="10" t="s">
        <v>8</v>
      </c>
      <c r="D11" s="2" t="s">
        <v>9</v>
      </c>
      <c r="E11" s="7" t="s">
        <v>10</v>
      </c>
    </row>
    <row r="12" spans="1:5" s="4" customFormat="1" ht="16.5" thickBot="1" x14ac:dyDescent="0.25">
      <c r="A12" s="16">
        <v>3</v>
      </c>
      <c r="B12" s="2"/>
      <c r="C12" s="15">
        <v>410000</v>
      </c>
      <c r="D12" s="9">
        <v>0</v>
      </c>
      <c r="E12" s="22">
        <f>C12-(C12*D12)</f>
        <v>410000</v>
      </c>
    </row>
    <row r="13" spans="1:5" s="5" customFormat="1" ht="16.5" thickBot="1" x14ac:dyDescent="0.3">
      <c r="A13" s="31" t="s">
        <v>13</v>
      </c>
      <c r="B13" s="32"/>
      <c r="C13" s="32"/>
      <c r="D13" s="33"/>
      <c r="E13" s="23">
        <f>E8+E10+E12</f>
        <v>713994.4</v>
      </c>
    </row>
    <row r="14" spans="1:5" s="5" customFormat="1" thickBot="1" x14ac:dyDescent="0.3"/>
    <row r="15" spans="1:5" ht="19.5" thickBot="1" x14ac:dyDescent="0.3">
      <c r="A15" s="28" t="s">
        <v>16</v>
      </c>
      <c r="B15" s="29"/>
      <c r="C15" s="29"/>
      <c r="D15" s="29"/>
      <c r="E15" s="30"/>
    </row>
    <row r="16" spans="1:5" ht="16.5" thickBot="1" x14ac:dyDescent="0.3">
      <c r="A16" s="1"/>
      <c r="B16" s="2"/>
      <c r="C16" s="11" t="s">
        <v>0</v>
      </c>
      <c r="D16" s="11" t="s">
        <v>1</v>
      </c>
      <c r="E16" s="11" t="s">
        <v>2</v>
      </c>
    </row>
    <row r="17" spans="1:5" ht="26.25" thickBot="1" x14ac:dyDescent="0.3">
      <c r="A17" s="3" t="s">
        <v>3</v>
      </c>
      <c r="B17" s="2" t="s">
        <v>4</v>
      </c>
      <c r="C17" s="8" t="s">
        <v>14</v>
      </c>
      <c r="D17" s="2" t="s">
        <v>5</v>
      </c>
      <c r="E17" s="2" t="s">
        <v>6</v>
      </c>
    </row>
    <row r="18" spans="1:5" ht="16.5" thickBot="1" x14ac:dyDescent="0.3">
      <c r="A18" s="16">
        <v>4</v>
      </c>
      <c r="B18" s="2"/>
      <c r="C18" s="12">
        <v>3000</v>
      </c>
      <c r="D18" s="2">
        <v>3.79</v>
      </c>
      <c r="E18" s="17">
        <f>C18*D18</f>
        <v>11370</v>
      </c>
    </row>
    <row r="19" spans="1:5" ht="16.5" thickBot="1" x14ac:dyDescent="0.3">
      <c r="A19" s="3" t="s">
        <v>3</v>
      </c>
      <c r="B19" s="2" t="s">
        <v>7</v>
      </c>
      <c r="C19" s="13" t="s">
        <v>8</v>
      </c>
      <c r="D19" s="2" t="s">
        <v>9</v>
      </c>
      <c r="E19" s="7" t="s">
        <v>10</v>
      </c>
    </row>
    <row r="20" spans="1:5" ht="16.5" thickBot="1" x14ac:dyDescent="0.3">
      <c r="A20" s="16">
        <v>5</v>
      </c>
      <c r="B20" s="2"/>
      <c r="C20" s="14">
        <v>300000</v>
      </c>
      <c r="D20" s="18">
        <v>4.4749999999999998E-3</v>
      </c>
      <c r="E20" s="17">
        <f>C20-(C20*D20)</f>
        <v>298657.5</v>
      </c>
    </row>
    <row r="21" spans="1:5" ht="16.5" thickBot="1" x14ac:dyDescent="0.3">
      <c r="A21" s="3" t="s">
        <v>3</v>
      </c>
      <c r="B21" s="2" t="s">
        <v>11</v>
      </c>
      <c r="C21" s="10" t="s">
        <v>8</v>
      </c>
      <c r="D21" s="2" t="s">
        <v>9</v>
      </c>
      <c r="E21" s="7" t="s">
        <v>10</v>
      </c>
    </row>
    <row r="22" spans="1:5" ht="16.5" thickBot="1" x14ac:dyDescent="0.3">
      <c r="A22" s="16">
        <v>6</v>
      </c>
      <c r="B22" s="2"/>
      <c r="C22" s="15">
        <v>700000</v>
      </c>
      <c r="D22" s="18">
        <v>6.7499999999999999E-3</v>
      </c>
      <c r="E22" s="22">
        <f>C22-(C22*D22)</f>
        <v>695275</v>
      </c>
    </row>
    <row r="23" spans="1:5" ht="16.5" thickBot="1" x14ac:dyDescent="0.3">
      <c r="A23" s="31" t="s">
        <v>13</v>
      </c>
      <c r="B23" s="32"/>
      <c r="C23" s="32"/>
      <c r="D23" s="33"/>
      <c r="E23" s="23">
        <f>E18+E20+E22</f>
        <v>1005302.5</v>
      </c>
    </row>
    <row r="24" spans="1:5" ht="16.5" thickBot="1" x14ac:dyDescent="0.3"/>
    <row r="25" spans="1:5" ht="19.5" thickBot="1" x14ac:dyDescent="0.3">
      <c r="A25" s="28" t="s">
        <v>17</v>
      </c>
      <c r="B25" s="29"/>
      <c r="C25" s="29"/>
      <c r="D25" s="29"/>
      <c r="E25" s="30"/>
    </row>
    <row r="26" spans="1:5" ht="16.5" thickBot="1" x14ac:dyDescent="0.3">
      <c r="A26" s="1"/>
      <c r="B26" s="2"/>
      <c r="C26" s="11" t="s">
        <v>0</v>
      </c>
      <c r="D26" s="11" t="s">
        <v>1</v>
      </c>
      <c r="E26" s="11" t="s">
        <v>2</v>
      </c>
    </row>
    <row r="27" spans="1:5" ht="26.25" thickBot="1" x14ac:dyDescent="0.3">
      <c r="A27" s="3" t="s">
        <v>3</v>
      </c>
      <c r="B27" s="2" t="s">
        <v>4</v>
      </c>
      <c r="C27" s="8" t="s">
        <v>14</v>
      </c>
      <c r="D27" s="2" t="s">
        <v>5</v>
      </c>
      <c r="E27" s="2" t="s">
        <v>6</v>
      </c>
    </row>
    <row r="28" spans="1:5" ht="16.5" thickBot="1" x14ac:dyDescent="0.3">
      <c r="A28" s="16">
        <v>7</v>
      </c>
      <c r="B28" s="2"/>
      <c r="C28" s="12">
        <v>2453</v>
      </c>
      <c r="D28" s="2">
        <v>6.86</v>
      </c>
      <c r="E28" s="17">
        <f>C28*D28</f>
        <v>16827.580000000002</v>
      </c>
    </row>
    <row r="29" spans="1:5" ht="16.5" thickBot="1" x14ac:dyDescent="0.3">
      <c r="A29" s="3" t="s">
        <v>3</v>
      </c>
      <c r="B29" s="2" t="s">
        <v>7</v>
      </c>
      <c r="C29" s="13" t="s">
        <v>8</v>
      </c>
      <c r="D29" s="2" t="s">
        <v>9</v>
      </c>
      <c r="E29" s="7" t="s">
        <v>10</v>
      </c>
    </row>
    <row r="30" spans="1:5" ht="16.5" thickBot="1" x14ac:dyDescent="0.3">
      <c r="A30" s="16">
        <v>8</v>
      </c>
      <c r="B30" s="2"/>
      <c r="C30" s="14">
        <v>300050.96000000002</v>
      </c>
      <c r="D30" s="9">
        <v>0</v>
      </c>
      <c r="E30" s="17">
        <f>C30-(C30*D30)</f>
        <v>300050.96000000002</v>
      </c>
    </row>
    <row r="31" spans="1:5" ht="16.5" thickBot="1" x14ac:dyDescent="0.3">
      <c r="A31" s="3" t="s">
        <v>3</v>
      </c>
      <c r="B31" s="2" t="s">
        <v>11</v>
      </c>
      <c r="C31" s="10" t="s">
        <v>8</v>
      </c>
      <c r="D31" s="2" t="s">
        <v>9</v>
      </c>
      <c r="E31" s="7" t="s">
        <v>10</v>
      </c>
    </row>
    <row r="32" spans="1:5" ht="16.5" thickBot="1" x14ac:dyDescent="0.3">
      <c r="A32" s="16">
        <v>9</v>
      </c>
      <c r="B32" s="2"/>
      <c r="C32" s="15">
        <v>541328.04</v>
      </c>
      <c r="D32" s="9">
        <v>0</v>
      </c>
      <c r="E32" s="22">
        <f>C32-(C32*D32)</f>
        <v>541328.04</v>
      </c>
    </row>
    <row r="33" spans="1:5" ht="16.5" thickBot="1" x14ac:dyDescent="0.3">
      <c r="A33" s="31" t="s">
        <v>13</v>
      </c>
      <c r="B33" s="32"/>
      <c r="C33" s="32"/>
      <c r="D33" s="33"/>
      <c r="E33" s="23">
        <f>E28+E30+E32</f>
        <v>858206.58000000007</v>
      </c>
    </row>
    <row r="34" spans="1:5" ht="16.5" thickBot="1" x14ac:dyDescent="0.3"/>
    <row r="35" spans="1:5" ht="19.5" thickBot="1" x14ac:dyDescent="0.3">
      <c r="A35" s="28" t="s">
        <v>18</v>
      </c>
      <c r="B35" s="29"/>
      <c r="C35" s="29"/>
      <c r="D35" s="29"/>
      <c r="E35" s="30"/>
    </row>
    <row r="36" spans="1:5" ht="16.5" thickBot="1" x14ac:dyDescent="0.3">
      <c r="A36" s="1"/>
      <c r="B36" s="2"/>
      <c r="C36" s="11" t="s">
        <v>0</v>
      </c>
      <c r="D36" s="11" t="s">
        <v>1</v>
      </c>
      <c r="E36" s="11" t="s">
        <v>2</v>
      </c>
    </row>
    <row r="37" spans="1:5" ht="26.25" thickBot="1" x14ac:dyDescent="0.3">
      <c r="A37" s="3" t="s">
        <v>3</v>
      </c>
      <c r="B37" s="2" t="s">
        <v>4</v>
      </c>
      <c r="C37" s="8" t="s">
        <v>14</v>
      </c>
      <c r="D37" s="2" t="s">
        <v>5</v>
      </c>
      <c r="E37" s="2" t="s">
        <v>6</v>
      </c>
    </row>
    <row r="38" spans="1:5" ht="16.5" thickBot="1" x14ac:dyDescent="0.3">
      <c r="A38" s="16">
        <v>10</v>
      </c>
      <c r="B38" s="2"/>
      <c r="C38" s="12">
        <v>800</v>
      </c>
      <c r="D38" s="2">
        <v>6.86</v>
      </c>
      <c r="E38" s="17">
        <f>C38*D38</f>
        <v>5488</v>
      </c>
    </row>
    <row r="39" spans="1:5" ht="16.5" thickBot="1" x14ac:dyDescent="0.3">
      <c r="A39" s="3" t="s">
        <v>3</v>
      </c>
      <c r="B39" s="2" t="s">
        <v>7</v>
      </c>
      <c r="C39" s="13" t="s">
        <v>8</v>
      </c>
      <c r="D39" s="2" t="s">
        <v>9</v>
      </c>
      <c r="E39" s="7" t="s">
        <v>10</v>
      </c>
    </row>
    <row r="40" spans="1:5" ht="16.5" thickBot="1" x14ac:dyDescent="0.3">
      <c r="A40" s="16">
        <v>11</v>
      </c>
      <c r="B40" s="2"/>
      <c r="C40" s="14">
        <v>113728</v>
      </c>
      <c r="D40" s="9">
        <v>0</v>
      </c>
      <c r="E40" s="17">
        <f>C40-D40</f>
        <v>113728</v>
      </c>
    </row>
    <row r="41" spans="1:5" ht="16.5" thickBot="1" x14ac:dyDescent="0.3">
      <c r="A41" s="3" t="s">
        <v>3</v>
      </c>
      <c r="B41" s="2" t="s">
        <v>11</v>
      </c>
      <c r="C41" s="10" t="s">
        <v>8</v>
      </c>
      <c r="D41" s="2" t="s">
        <v>9</v>
      </c>
      <c r="E41" s="7" t="s">
        <v>10</v>
      </c>
    </row>
    <row r="42" spans="1:5" ht="16.5" thickBot="1" x14ac:dyDescent="0.3">
      <c r="A42" s="16">
        <v>12</v>
      </c>
      <c r="B42" s="2"/>
      <c r="C42" s="15">
        <v>160792</v>
      </c>
      <c r="D42" s="9">
        <v>0</v>
      </c>
      <c r="E42" s="22">
        <f>C42-D42</f>
        <v>160792</v>
      </c>
    </row>
    <row r="43" spans="1:5" ht="16.5" thickBot="1" x14ac:dyDescent="0.3">
      <c r="A43" s="31" t="s">
        <v>13</v>
      </c>
      <c r="B43" s="32"/>
      <c r="C43" s="32"/>
      <c r="D43" s="33"/>
      <c r="E43" s="23">
        <f>E38+E40+E42</f>
        <v>280008</v>
      </c>
    </row>
    <row r="44" spans="1:5" ht="16.5" thickBot="1" x14ac:dyDescent="0.3"/>
    <row r="45" spans="1:5" ht="19.5" thickBot="1" x14ac:dyDescent="0.3">
      <c r="A45" s="28" t="s">
        <v>19</v>
      </c>
      <c r="B45" s="29"/>
      <c r="C45" s="29"/>
      <c r="D45" s="29"/>
      <c r="E45" s="30"/>
    </row>
    <row r="46" spans="1:5" ht="16.5" thickBot="1" x14ac:dyDescent="0.3">
      <c r="A46" s="1"/>
      <c r="B46" s="2"/>
      <c r="C46" s="11" t="s">
        <v>0</v>
      </c>
      <c r="D46" s="11" t="s">
        <v>1</v>
      </c>
      <c r="E46" s="11" t="s">
        <v>2</v>
      </c>
    </row>
    <row r="47" spans="1:5" ht="26.25" thickBot="1" x14ac:dyDescent="0.3">
      <c r="A47" s="3" t="s">
        <v>3</v>
      </c>
      <c r="B47" s="2" t="s">
        <v>4</v>
      </c>
      <c r="C47" s="8" t="s">
        <v>14</v>
      </c>
      <c r="D47" s="2" t="s">
        <v>5</v>
      </c>
      <c r="E47" s="2" t="s">
        <v>6</v>
      </c>
    </row>
    <row r="48" spans="1:5" ht="16.5" thickBot="1" x14ac:dyDescent="0.3">
      <c r="A48" s="16">
        <v>13</v>
      </c>
      <c r="B48" s="2"/>
      <c r="C48" s="12">
        <v>1300</v>
      </c>
      <c r="D48" s="2">
        <v>6.86</v>
      </c>
      <c r="E48" s="17">
        <f>C48*D48</f>
        <v>8918</v>
      </c>
    </row>
    <row r="49" spans="1:5" ht="16.5" thickBot="1" x14ac:dyDescent="0.3">
      <c r="A49" s="3" t="s">
        <v>3</v>
      </c>
      <c r="B49" s="2" t="s">
        <v>7</v>
      </c>
      <c r="C49" s="13" t="s">
        <v>8</v>
      </c>
      <c r="D49" s="2" t="s">
        <v>9</v>
      </c>
      <c r="E49" s="7" t="s">
        <v>10</v>
      </c>
    </row>
    <row r="50" spans="1:5" ht="16.5" thickBot="1" x14ac:dyDescent="0.3">
      <c r="A50" s="16">
        <v>14</v>
      </c>
      <c r="B50" s="2"/>
      <c r="C50" s="14">
        <v>184808</v>
      </c>
      <c r="D50" s="9">
        <v>0</v>
      </c>
      <c r="E50" s="17">
        <f>C50-D50</f>
        <v>184808</v>
      </c>
    </row>
    <row r="51" spans="1:5" ht="16.5" thickBot="1" x14ac:dyDescent="0.3">
      <c r="A51" s="3" t="s">
        <v>3</v>
      </c>
      <c r="B51" s="2" t="s">
        <v>11</v>
      </c>
      <c r="C51" s="10" t="s">
        <v>8</v>
      </c>
      <c r="D51" s="2" t="s">
        <v>9</v>
      </c>
      <c r="E51" s="7" t="s">
        <v>10</v>
      </c>
    </row>
    <row r="52" spans="1:5" ht="16.5" thickBot="1" x14ac:dyDescent="0.3">
      <c r="A52" s="16">
        <v>15</v>
      </c>
      <c r="B52" s="2"/>
      <c r="C52" s="15">
        <v>261274</v>
      </c>
      <c r="D52" s="9">
        <v>0</v>
      </c>
      <c r="E52" s="22">
        <f>C52-D52</f>
        <v>261274</v>
      </c>
    </row>
    <row r="53" spans="1:5" ht="16.5" thickBot="1" x14ac:dyDescent="0.3">
      <c r="A53" s="31" t="s">
        <v>13</v>
      </c>
      <c r="B53" s="32"/>
      <c r="C53" s="32"/>
      <c r="D53" s="33"/>
      <c r="E53" s="23">
        <f>E48+E50+E52</f>
        <v>455000</v>
      </c>
    </row>
    <row r="55" spans="1:5" ht="16.5" thickBot="1" x14ac:dyDescent="0.3"/>
    <row r="56" spans="1:5" ht="19.5" thickBot="1" x14ac:dyDescent="0.3">
      <c r="A56" s="28" t="s">
        <v>20</v>
      </c>
      <c r="B56" s="29"/>
      <c r="C56" s="29"/>
      <c r="D56" s="29"/>
      <c r="E56" s="30"/>
    </row>
    <row r="57" spans="1:5" ht="16.5" thickBot="1" x14ac:dyDescent="0.3">
      <c r="A57" s="1"/>
      <c r="B57" s="2"/>
      <c r="C57" s="11" t="s">
        <v>0</v>
      </c>
      <c r="D57" s="11" t="s">
        <v>1</v>
      </c>
      <c r="E57" s="11" t="s">
        <v>2</v>
      </c>
    </row>
    <row r="58" spans="1:5" ht="26.25" thickBot="1" x14ac:dyDescent="0.3">
      <c r="A58" s="3" t="s">
        <v>3</v>
      </c>
      <c r="B58" s="2" t="s">
        <v>4</v>
      </c>
      <c r="C58" s="8" t="s">
        <v>14</v>
      </c>
      <c r="D58" s="2" t="s">
        <v>5</v>
      </c>
      <c r="E58" s="2" t="s">
        <v>6</v>
      </c>
    </row>
    <row r="59" spans="1:5" ht="16.5" thickBot="1" x14ac:dyDescent="0.3">
      <c r="A59" s="16">
        <v>16</v>
      </c>
      <c r="B59" s="2"/>
      <c r="C59" s="12">
        <v>175</v>
      </c>
      <c r="D59" s="2">
        <v>5.82</v>
      </c>
      <c r="E59" s="17">
        <f>C59*D59</f>
        <v>1018.5</v>
      </c>
    </row>
    <row r="60" spans="1:5" ht="16.5" thickBot="1" x14ac:dyDescent="0.3">
      <c r="A60" s="3" t="s">
        <v>3</v>
      </c>
      <c r="B60" s="2" t="s">
        <v>7</v>
      </c>
      <c r="C60" s="13" t="s">
        <v>8</v>
      </c>
      <c r="D60" s="2" t="s">
        <v>9</v>
      </c>
      <c r="E60" s="7" t="s">
        <v>10</v>
      </c>
    </row>
    <row r="61" spans="1:5" ht="16.5" thickBot="1" x14ac:dyDescent="0.3">
      <c r="A61" s="16">
        <v>17</v>
      </c>
      <c r="B61" s="2"/>
      <c r="C61" s="14">
        <v>57650.25</v>
      </c>
      <c r="D61" s="9">
        <v>0</v>
      </c>
      <c r="E61" s="17">
        <f>C61-D61</f>
        <v>57650.25</v>
      </c>
    </row>
    <row r="62" spans="1:5" ht="16.5" thickBot="1" x14ac:dyDescent="0.3">
      <c r="A62" s="3" t="s">
        <v>3</v>
      </c>
      <c r="B62" s="2" t="s">
        <v>11</v>
      </c>
      <c r="C62" s="10" t="s">
        <v>8</v>
      </c>
      <c r="D62" s="2" t="s">
        <v>9</v>
      </c>
      <c r="E62" s="7" t="s">
        <v>10</v>
      </c>
    </row>
    <row r="63" spans="1:5" ht="16.5" thickBot="1" x14ac:dyDescent="0.3">
      <c r="A63" s="16">
        <v>18</v>
      </c>
      <c r="B63" s="2"/>
      <c r="C63" s="15">
        <v>120489.25</v>
      </c>
      <c r="D63" s="9">
        <v>0</v>
      </c>
      <c r="E63" s="22">
        <f>C63-D63</f>
        <v>120489.25</v>
      </c>
    </row>
    <row r="64" spans="1:5" ht="16.5" thickBot="1" x14ac:dyDescent="0.3">
      <c r="A64" s="31" t="s">
        <v>13</v>
      </c>
      <c r="B64" s="32"/>
      <c r="C64" s="32"/>
      <c r="D64" s="33"/>
      <c r="E64" s="23">
        <f>E59+E61+E63</f>
        <v>179158</v>
      </c>
    </row>
    <row r="66" spans="1:5" ht="16.5" thickBot="1" x14ac:dyDescent="0.3"/>
    <row r="67" spans="1:5" ht="19.5" thickBot="1" x14ac:dyDescent="0.3">
      <c r="A67" s="28" t="s">
        <v>21</v>
      </c>
      <c r="B67" s="29"/>
      <c r="C67" s="29"/>
      <c r="D67" s="29"/>
      <c r="E67" s="30"/>
    </row>
    <row r="68" spans="1:5" ht="16.5" thickBot="1" x14ac:dyDescent="0.3">
      <c r="A68" s="1"/>
      <c r="B68" s="2"/>
      <c r="C68" s="11" t="s">
        <v>0</v>
      </c>
      <c r="D68" s="11" t="s">
        <v>1</v>
      </c>
      <c r="E68" s="11" t="s">
        <v>2</v>
      </c>
    </row>
    <row r="69" spans="1:5" ht="26.25" thickBot="1" x14ac:dyDescent="0.3">
      <c r="A69" s="3" t="s">
        <v>3</v>
      </c>
      <c r="B69" s="2" t="s">
        <v>4</v>
      </c>
      <c r="C69" s="8" t="s">
        <v>14</v>
      </c>
      <c r="D69" s="2" t="s">
        <v>5</v>
      </c>
      <c r="E69" s="2" t="s">
        <v>6</v>
      </c>
    </row>
    <row r="70" spans="1:5" ht="16.5" thickBot="1" x14ac:dyDescent="0.3">
      <c r="A70" s="16">
        <v>19</v>
      </c>
      <c r="B70" s="2"/>
      <c r="C70" s="12">
        <v>1433</v>
      </c>
      <c r="D70" s="2">
        <v>6.86</v>
      </c>
      <c r="E70" s="17">
        <f>C70*D70</f>
        <v>9830.380000000001</v>
      </c>
    </row>
    <row r="71" spans="1:5" ht="16.5" thickBot="1" x14ac:dyDescent="0.3">
      <c r="A71" s="3" t="s">
        <v>3</v>
      </c>
      <c r="B71" s="2" t="s">
        <v>7</v>
      </c>
      <c r="C71" s="13" t="s">
        <v>8</v>
      </c>
      <c r="D71" s="2" t="s">
        <v>9</v>
      </c>
      <c r="E71" s="7" t="s">
        <v>10</v>
      </c>
    </row>
    <row r="72" spans="1:5" ht="16.5" thickBot="1" x14ac:dyDescent="0.3">
      <c r="A72" s="16">
        <v>20</v>
      </c>
      <c r="B72" s="2"/>
      <c r="C72" s="14">
        <v>203715.28</v>
      </c>
      <c r="D72" s="9">
        <v>0</v>
      </c>
      <c r="E72" s="17">
        <f>C72-D72</f>
        <v>203715.28</v>
      </c>
    </row>
    <row r="73" spans="1:5" ht="16.5" thickBot="1" x14ac:dyDescent="0.3">
      <c r="A73" s="3" t="s">
        <v>3</v>
      </c>
      <c r="B73" s="2" t="s">
        <v>11</v>
      </c>
      <c r="C73" s="10" t="s">
        <v>8</v>
      </c>
      <c r="D73" s="2" t="s">
        <v>9</v>
      </c>
      <c r="E73" s="7" t="s">
        <v>10</v>
      </c>
    </row>
    <row r="74" spans="1:5" ht="16.5" thickBot="1" x14ac:dyDescent="0.3">
      <c r="A74" s="16">
        <v>21</v>
      </c>
      <c r="B74" s="2"/>
      <c r="C74" s="15">
        <v>288004.34000000003</v>
      </c>
      <c r="D74" s="9">
        <v>0</v>
      </c>
      <c r="E74" s="22">
        <f>C74-D74</f>
        <v>288004.34000000003</v>
      </c>
    </row>
    <row r="75" spans="1:5" ht="16.5" thickBot="1" x14ac:dyDescent="0.3">
      <c r="A75" s="31" t="s">
        <v>13</v>
      </c>
      <c r="B75" s="32"/>
      <c r="C75" s="32"/>
      <c r="D75" s="33"/>
      <c r="E75" s="23">
        <f>E70+E72+E74</f>
        <v>501550</v>
      </c>
    </row>
    <row r="77" spans="1:5" ht="16.5" thickBot="1" x14ac:dyDescent="0.3"/>
    <row r="78" spans="1:5" ht="19.5" thickBot="1" x14ac:dyDescent="0.3">
      <c r="A78" s="28" t="s">
        <v>22</v>
      </c>
      <c r="B78" s="29"/>
      <c r="C78" s="29"/>
      <c r="D78" s="29"/>
      <c r="E78" s="30"/>
    </row>
    <row r="79" spans="1:5" ht="16.5" thickBot="1" x14ac:dyDescent="0.3">
      <c r="A79" s="1"/>
      <c r="B79" s="2"/>
      <c r="C79" s="11" t="s">
        <v>0</v>
      </c>
      <c r="D79" s="11" t="s">
        <v>1</v>
      </c>
      <c r="E79" s="11" t="s">
        <v>2</v>
      </c>
    </row>
    <row r="80" spans="1:5" ht="26.25" thickBot="1" x14ac:dyDescent="0.3">
      <c r="A80" s="3" t="s">
        <v>3</v>
      </c>
      <c r="B80" s="2" t="s">
        <v>4</v>
      </c>
      <c r="C80" s="8" t="s">
        <v>14</v>
      </c>
      <c r="D80" s="2" t="s">
        <v>5</v>
      </c>
      <c r="E80" s="2" t="s">
        <v>6</v>
      </c>
    </row>
    <row r="81" spans="1:7" ht="16.5" thickBot="1" x14ac:dyDescent="0.3">
      <c r="A81" s="16">
        <v>22</v>
      </c>
      <c r="B81" s="2"/>
      <c r="C81" s="12">
        <v>100</v>
      </c>
      <c r="D81" s="2">
        <v>6.86</v>
      </c>
      <c r="E81" s="17">
        <f>C81*D81</f>
        <v>686</v>
      </c>
    </row>
    <row r="82" spans="1:7" ht="16.5" thickBot="1" x14ac:dyDescent="0.3">
      <c r="A82" s="3" t="s">
        <v>3</v>
      </c>
      <c r="B82" s="2" t="s">
        <v>7</v>
      </c>
      <c r="C82" s="13" t="s">
        <v>8</v>
      </c>
      <c r="D82" s="2" t="s">
        <v>9</v>
      </c>
      <c r="E82" s="7" t="s">
        <v>10</v>
      </c>
      <c r="G82"/>
    </row>
    <row r="83" spans="1:7" ht="16.5" thickBot="1" x14ac:dyDescent="0.3">
      <c r="A83" s="16">
        <v>23</v>
      </c>
      <c r="B83" s="2"/>
      <c r="C83" s="14">
        <v>14216</v>
      </c>
      <c r="D83" s="9">
        <v>0</v>
      </c>
      <c r="E83" s="17">
        <f>C83-D83</f>
        <v>14216</v>
      </c>
      <c r="G83"/>
    </row>
    <row r="84" spans="1:7" ht="16.5" thickBot="1" x14ac:dyDescent="0.3">
      <c r="A84" s="3" t="s">
        <v>3</v>
      </c>
      <c r="B84" s="2" t="s">
        <v>11</v>
      </c>
      <c r="C84" s="10" t="s">
        <v>8</v>
      </c>
      <c r="D84" s="2" t="s">
        <v>9</v>
      </c>
      <c r="E84" s="7" t="s">
        <v>10</v>
      </c>
    </row>
    <row r="85" spans="1:7" ht="16.5" thickBot="1" x14ac:dyDescent="0.3">
      <c r="A85" s="16">
        <v>24</v>
      </c>
      <c r="B85" s="2"/>
      <c r="C85" s="15">
        <v>20098</v>
      </c>
      <c r="D85" s="9">
        <v>0</v>
      </c>
      <c r="E85" s="22">
        <f>C85-D85</f>
        <v>20098</v>
      </c>
    </row>
    <row r="86" spans="1:7" ht="16.5" thickBot="1" x14ac:dyDescent="0.3">
      <c r="A86" s="31" t="s">
        <v>13</v>
      </c>
      <c r="B86" s="32"/>
      <c r="C86" s="32"/>
      <c r="D86" s="33"/>
      <c r="E86" s="23">
        <f>E81+E83+E85</f>
        <v>35000</v>
      </c>
    </row>
  </sheetData>
  <mergeCells count="18">
    <mergeCell ref="A78:E78"/>
    <mergeCell ref="A86:D86"/>
    <mergeCell ref="A23:D23"/>
    <mergeCell ref="A33:D33"/>
    <mergeCell ref="A35:E35"/>
    <mergeCell ref="A43:D43"/>
    <mergeCell ref="A45:E45"/>
    <mergeCell ref="A67:E67"/>
    <mergeCell ref="A75:D75"/>
    <mergeCell ref="A56:E56"/>
    <mergeCell ref="A64:D64"/>
    <mergeCell ref="A25:E25"/>
    <mergeCell ref="A53:D53"/>
    <mergeCell ref="A1:E1"/>
    <mergeCell ref="A3:E3"/>
    <mergeCell ref="A5:E5"/>
    <mergeCell ref="A13:D13"/>
    <mergeCell ref="A15:E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ELIEZER GENTIL DE SOUZA</cp:lastModifiedBy>
  <cp:lastPrinted>2017-01-17T15:55:09Z</cp:lastPrinted>
  <dcterms:created xsi:type="dcterms:W3CDTF">2016-08-04T13:01:46Z</dcterms:created>
  <dcterms:modified xsi:type="dcterms:W3CDTF">2017-01-17T15:55:18Z</dcterms:modified>
</cp:coreProperties>
</file>